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19г." sheetId="1" r:id="rId1"/>
  </sheets>
  <definedNames>
    <definedName name="_xlnm.Print_Area" localSheetId="0">'Факт АО "НТГ" 2019г.'!$A$1:$O$17</definedName>
  </definedNames>
  <calcPr calcId="162913" concurrentCalc="0"/>
</workbook>
</file>

<file path=xl/calcChain.xml><?xml version="1.0" encoding="utf-8"?>
<calcChain xmlns="http://schemas.openxmlformats.org/spreadsheetml/2006/main">
  <c r="O14" i="1" l="1"/>
  <c r="O13" i="1"/>
  <c r="N15" i="1"/>
  <c r="N11" i="1"/>
  <c r="N9" i="1"/>
  <c r="M9" i="1"/>
  <c r="M11" i="1"/>
  <c r="L11" i="1"/>
  <c r="K11" i="1"/>
  <c r="L9" i="1"/>
  <c r="K9" i="1"/>
  <c r="O7" i="1"/>
  <c r="I11" i="1"/>
  <c r="H16" i="1"/>
  <c r="G16" i="1"/>
  <c r="F16" i="1"/>
  <c r="H12" i="1"/>
  <c r="G12" i="1"/>
  <c r="F12" i="1"/>
  <c r="F9" i="1"/>
  <c r="F11" i="1"/>
  <c r="G9" i="1"/>
  <c r="E16" i="1"/>
  <c r="C16" i="1"/>
  <c r="D16" i="1"/>
  <c r="D9" i="1"/>
  <c r="D11" i="1"/>
  <c r="D15" i="1"/>
  <c r="E9" i="1"/>
  <c r="E11" i="1"/>
  <c r="E15" i="1"/>
  <c r="C9" i="1"/>
  <c r="C11" i="1"/>
  <c r="C15" i="1"/>
  <c r="C12" i="1"/>
  <c r="D12" i="1"/>
  <c r="E12" i="1"/>
  <c r="O16" i="1"/>
  <c r="F15" i="1"/>
  <c r="O8" i="1"/>
  <c r="G11" i="1"/>
  <c r="G15" i="1"/>
  <c r="H9" i="1"/>
  <c r="I9" i="1"/>
  <c r="J9" i="1"/>
  <c r="O9" i="1"/>
  <c r="O10" i="1"/>
  <c r="J11" i="1"/>
  <c r="O17" i="1"/>
  <c r="H11" i="1"/>
  <c r="H15" i="1"/>
  <c r="O11" i="1"/>
  <c r="O12" i="1"/>
  <c r="O15" i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<sst xmlns="http://schemas.openxmlformats.org/spreadsheetml/2006/main" count="38" uniqueCount="30">
  <si>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</si>
  <si>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</si>
  <si>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</si>
  <si>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</si>
  <si>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</si>
  <si>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</si>
  <si>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</si>
  <si>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</si>
  <si>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</si>
  <si>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</si>
  <si>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</si>
  <si>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</si>
  <si>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</si>
  <si>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</si>
  <si>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</si>
  <si>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</si>
  <si>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</si>
  <si>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</si>
  <si>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</si>
  <si>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</si>
  <si>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</si>
  <si>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</si>
  <si>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</si>
  <si>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</si>
  <si>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</si>
  <si>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2019 год</t>
  </si>
  <si>
    <t>октябрь</t>
  </si>
  <si>
    <t>ноябрь</t>
  </si>
  <si>
    <t>декабрь</t>
  </si>
  <si>
    <t>Фактические показатели отпуска тепловой энергии котельной 
АО "Норильсктрансгаз" в п. Тухард за 2019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</si>
</sst>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0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9" fillId="0" borderId="20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5" fontId="2" fillId="0" borderId="11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165" fontId="11" fillId="0" borderId="20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5" fontId="2" fillId="0" borderId="17" xfId="0" applyNumberFormat="1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/>
    <xf numFmtId="2" fontId="4" fillId="0" borderId="0" xfId="0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view="pageBreakPreview" topLeftCell="C1" zoomScale="70" zoomScaleNormal="60" zoomScaleSheetLayoutView="70" workbookViewId="0">
      <selection activeCell="K21" sqref="K21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76" customWidth="1"/>
    <col min="12" max="12" width="12.140625" style="3" customWidth="1"/>
    <col min="13" max="15" width="12.140625" style="76" customWidth="1"/>
    <col min="16" max="16" width="17.42578125" style="76" customWidth="1"/>
    <col min="17" max="23" width="8.85546875" style="76"/>
    <col min="24" max="16384" width="8.85546875" style="3"/>
  </cols>
  <sheetData>
    <row r="2" spans="1:23" x14ac:dyDescent="0.2">
      <c r="A2" s="1"/>
      <c r="B2" s="2"/>
      <c r="C2" s="2"/>
      <c r="D2" s="2"/>
      <c r="E2" s="2"/>
      <c r="F2" s="1"/>
      <c r="G2" s="1"/>
    </row>
    <row r="3" spans="1:23" x14ac:dyDescent="0.2">
      <c r="A3" s="1"/>
      <c r="B3" s="2"/>
      <c r="C3" s="2"/>
      <c r="D3" s="2"/>
      <c r="E3" s="2"/>
      <c r="F3" s="1"/>
      <c r="G3" s="1"/>
    </row>
    <row r="4" spans="1:23" ht="50.45" customHeight="1" x14ac:dyDescent="0.2">
      <c r="A4" s="98" t="s">
        <v>29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23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23" ht="41.45" customHeight="1" thickBot="1" x14ac:dyDescent="0.25">
      <c r="A6" s="54" t="s">
        <v>0</v>
      </c>
      <c r="B6" s="55" t="s">
        <v>1</v>
      </c>
      <c r="C6" s="61" t="s">
        <v>2</v>
      </c>
      <c r="D6" s="62" t="s">
        <v>3</v>
      </c>
      <c r="E6" s="63" t="s">
        <v>4</v>
      </c>
      <c r="F6" s="54" t="s">
        <v>18</v>
      </c>
      <c r="G6" s="68" t="s">
        <v>19</v>
      </c>
      <c r="H6" s="55" t="s">
        <v>20</v>
      </c>
      <c r="I6" s="87" t="s">
        <v>22</v>
      </c>
      <c r="J6" s="88" t="s">
        <v>23</v>
      </c>
      <c r="K6" s="86" t="s">
        <v>24</v>
      </c>
      <c r="L6" s="54" t="s">
        <v>26</v>
      </c>
      <c r="M6" s="88" t="s">
        <v>27</v>
      </c>
      <c r="N6" s="86" t="s">
        <v>28</v>
      </c>
      <c r="O6" s="96" t="s">
        <v>25</v>
      </c>
    </row>
    <row r="7" spans="1:23" ht="44.45" customHeight="1" x14ac:dyDescent="0.2">
      <c r="A7" s="46" t="s">
        <v>5</v>
      </c>
      <c r="B7" s="56" t="s">
        <v>6</v>
      </c>
      <c r="C7" s="65">
        <v>4611</v>
      </c>
      <c r="D7" s="66">
        <v>3904</v>
      </c>
      <c r="E7" s="67">
        <v>3237</v>
      </c>
      <c r="F7" s="25">
        <v>3105</v>
      </c>
      <c r="G7" s="26">
        <v>2824</v>
      </c>
      <c r="H7" s="51">
        <v>1643</v>
      </c>
      <c r="I7" s="25">
        <v>790</v>
      </c>
      <c r="J7" s="77">
        <v>772</v>
      </c>
      <c r="K7" s="78">
        <v>1315</v>
      </c>
      <c r="L7" s="47">
        <v>2224</v>
      </c>
      <c r="M7" s="77">
        <v>3288</v>
      </c>
      <c r="N7" s="92">
        <v>3329</v>
      </c>
      <c r="O7" s="93">
        <f>SUM(C7:N7)</f>
        <v>31042</v>
      </c>
      <c r="P7" s="97"/>
    </row>
    <row r="8" spans="1:23" ht="44.45" customHeight="1" x14ac:dyDescent="0.2">
      <c r="A8" s="36" t="s">
        <v>7</v>
      </c>
      <c r="B8" s="57" t="s">
        <v>6</v>
      </c>
      <c r="C8" s="27">
        <v>77</v>
      </c>
      <c r="D8" s="28">
        <v>74</v>
      </c>
      <c r="E8" s="41">
        <v>73</v>
      </c>
      <c r="F8" s="27">
        <v>53</v>
      </c>
      <c r="G8" s="28">
        <v>42</v>
      </c>
      <c r="H8" s="41">
        <v>24</v>
      </c>
      <c r="I8" s="79">
        <v>11</v>
      </c>
      <c r="J8" s="29">
        <v>10</v>
      </c>
      <c r="K8" s="42">
        <v>13</v>
      </c>
      <c r="L8" s="40">
        <v>51</v>
      </c>
      <c r="M8" s="29">
        <v>65</v>
      </c>
      <c r="N8" s="30">
        <v>65</v>
      </c>
      <c r="O8" s="94">
        <f t="shared" ref="O8:O17" si="0">SUM(C8:N8)</f>
        <v>558</v>
      </c>
      <c r="P8" s="97"/>
    </row>
    <row r="9" spans="1:23" s="10" customFormat="1" ht="44.45" customHeight="1" x14ac:dyDescent="0.2">
      <c r="A9" s="37" t="s">
        <v>8</v>
      </c>
      <c r="B9" s="58" t="s">
        <v>6</v>
      </c>
      <c r="C9" s="27">
        <f>C7-C8</f>
        <v>4534</v>
      </c>
      <c r="D9" s="28">
        <f t="shared" ref="D9:E9" si="1">D7-D8</f>
        <v>3830</v>
      </c>
      <c r="E9" s="41">
        <f t="shared" si="1"/>
        <v>3164</v>
      </c>
      <c r="F9" s="27">
        <f>F7-F8</f>
        <v>3052</v>
      </c>
      <c r="G9" s="28">
        <f>G7-G8</f>
        <v>2782</v>
      </c>
      <c r="H9" s="41">
        <f t="shared" ref="H9:J9" si="2">H7-H8</f>
        <v>1619</v>
      </c>
      <c r="I9" s="79">
        <f t="shared" si="2"/>
        <v>779</v>
      </c>
      <c r="J9" s="29">
        <f t="shared" si="2"/>
        <v>762</v>
      </c>
      <c r="K9" s="42">
        <f>K7-K8</f>
        <v>1302</v>
      </c>
      <c r="L9" s="40">
        <f>L7-L8</f>
        <v>2173</v>
      </c>
      <c r="M9" s="29">
        <f>M7-M8</f>
        <v>3223</v>
      </c>
      <c r="N9" s="30">
        <f>N7-N8</f>
        <v>3264</v>
      </c>
      <c r="O9" s="94">
        <f t="shared" si="0"/>
        <v>30484</v>
      </c>
      <c r="P9" s="97"/>
      <c r="Q9" s="101"/>
      <c r="R9" s="101"/>
      <c r="S9" s="101"/>
      <c r="T9" s="101"/>
      <c r="U9" s="101"/>
      <c r="V9" s="101"/>
      <c r="W9" s="101"/>
    </row>
    <row r="10" spans="1:23" s="10" customFormat="1" ht="51" customHeight="1" x14ac:dyDescent="0.2">
      <c r="A10" s="37" t="s">
        <v>16</v>
      </c>
      <c r="B10" s="58" t="s">
        <v>6</v>
      </c>
      <c r="C10" s="27">
        <v>574</v>
      </c>
      <c r="D10" s="28">
        <v>519</v>
      </c>
      <c r="E10" s="41">
        <v>574</v>
      </c>
      <c r="F10" s="27">
        <v>556</v>
      </c>
      <c r="G10" s="28">
        <v>574</v>
      </c>
      <c r="H10" s="41">
        <v>556</v>
      </c>
      <c r="I10" s="79">
        <v>162</v>
      </c>
      <c r="J10" s="29">
        <v>162</v>
      </c>
      <c r="K10" s="42">
        <v>556</v>
      </c>
      <c r="L10" s="40">
        <v>574</v>
      </c>
      <c r="M10" s="29">
        <v>556</v>
      </c>
      <c r="N10" s="30">
        <v>574</v>
      </c>
      <c r="O10" s="94">
        <f t="shared" si="0"/>
        <v>5937</v>
      </c>
      <c r="P10" s="97"/>
      <c r="Q10" s="101"/>
      <c r="R10" s="101"/>
      <c r="S10" s="101"/>
      <c r="T10" s="101"/>
      <c r="U10" s="101"/>
      <c r="V10" s="101"/>
      <c r="W10" s="101"/>
    </row>
    <row r="11" spans="1:23" s="10" customFormat="1" ht="51" customHeight="1" x14ac:dyDescent="0.2">
      <c r="A11" s="37" t="s">
        <v>9</v>
      </c>
      <c r="B11" s="58" t="s">
        <v>6</v>
      </c>
      <c r="C11" s="27">
        <f>C9-C10</f>
        <v>3960</v>
      </c>
      <c r="D11" s="28">
        <f>D9-D10</f>
        <v>3311</v>
      </c>
      <c r="E11" s="41">
        <f>E9-E10</f>
        <v>2590</v>
      </c>
      <c r="F11" s="27">
        <f>F9-F10</f>
        <v>2496</v>
      </c>
      <c r="G11" s="28">
        <f t="shared" ref="G11:J11" si="3">G9-G10</f>
        <v>2208</v>
      </c>
      <c r="H11" s="41">
        <f t="shared" si="3"/>
        <v>1063</v>
      </c>
      <c r="I11" s="79">
        <f>I9-I10</f>
        <v>617</v>
      </c>
      <c r="J11" s="29">
        <f t="shared" si="3"/>
        <v>600</v>
      </c>
      <c r="K11" s="42">
        <f>K9-K10</f>
        <v>746</v>
      </c>
      <c r="L11" s="40">
        <f>L9-L10</f>
        <v>1599</v>
      </c>
      <c r="M11" s="29">
        <f>M9-M10</f>
        <v>2667</v>
      </c>
      <c r="N11" s="30">
        <f>N9-N10</f>
        <v>2690</v>
      </c>
      <c r="O11" s="94">
        <f t="shared" si="0"/>
        <v>24547</v>
      </c>
      <c r="P11" s="97"/>
      <c r="Q11" s="101"/>
      <c r="R11" s="101"/>
      <c r="S11" s="101"/>
      <c r="T11" s="101"/>
      <c r="U11" s="101"/>
      <c r="V11" s="101"/>
      <c r="W11" s="101"/>
    </row>
    <row r="12" spans="1:23" s="10" customFormat="1" ht="44.45" customHeight="1" x14ac:dyDescent="0.2">
      <c r="A12" s="37" t="s">
        <v>10</v>
      </c>
      <c r="B12" s="58" t="s">
        <v>6</v>
      </c>
      <c r="C12" s="53">
        <f t="shared" ref="C12:H12" si="4">C13+C14</f>
        <v>979.90099999999995</v>
      </c>
      <c r="D12" s="29">
        <f t="shared" si="4"/>
        <v>881.91300000000001</v>
      </c>
      <c r="E12" s="41">
        <f t="shared" si="4"/>
        <v>879.63600000000008</v>
      </c>
      <c r="F12" s="53">
        <f t="shared" si="4"/>
        <v>755.00200000000007</v>
      </c>
      <c r="G12" s="29">
        <f t="shared" si="4"/>
        <v>657.79700000000003</v>
      </c>
      <c r="H12" s="42">
        <f t="shared" si="4"/>
        <v>325.05200000000002</v>
      </c>
      <c r="I12" s="53">
        <v>124.438</v>
      </c>
      <c r="J12" s="30">
        <v>120.581</v>
      </c>
      <c r="K12" s="42">
        <v>457.42500000000001</v>
      </c>
      <c r="L12" s="48">
        <v>696.66499999999996</v>
      </c>
      <c r="M12" s="30">
        <v>735.87300000000005</v>
      </c>
      <c r="N12" s="81">
        <v>783.33</v>
      </c>
      <c r="O12" s="94">
        <f t="shared" si="0"/>
        <v>7397.6129999999994</v>
      </c>
      <c r="P12" s="97"/>
      <c r="Q12" s="101"/>
      <c r="R12" s="101"/>
      <c r="S12" s="101"/>
      <c r="T12" s="101"/>
      <c r="U12" s="101"/>
      <c r="V12" s="101"/>
      <c r="W12" s="101"/>
    </row>
    <row r="13" spans="1:23" s="10" customFormat="1" ht="44.45" customHeight="1" x14ac:dyDescent="0.2">
      <c r="A13" s="72" t="s">
        <v>21</v>
      </c>
      <c r="B13" s="73" t="s">
        <v>6</v>
      </c>
      <c r="C13" s="69">
        <v>898.68799999999999</v>
      </c>
      <c r="D13" s="70">
        <v>792.97900000000004</v>
      </c>
      <c r="E13" s="71">
        <v>804.83500000000004</v>
      </c>
      <c r="F13" s="89">
        <v>687.62900000000002</v>
      </c>
      <c r="G13" s="70">
        <v>598.52499999999998</v>
      </c>
      <c r="H13" s="71">
        <v>281.43400000000003</v>
      </c>
      <c r="I13" s="69">
        <v>113.267</v>
      </c>
      <c r="J13" s="70">
        <v>106.24299999999999</v>
      </c>
      <c r="K13" s="71">
        <v>415.90800000000002</v>
      </c>
      <c r="L13" s="69">
        <v>636.83299999999997</v>
      </c>
      <c r="M13" s="70">
        <v>666.42499999999995</v>
      </c>
      <c r="N13" s="71">
        <v>717.33900000000006</v>
      </c>
      <c r="O13" s="69">
        <f>O12-O14</f>
        <v>6720.1649999999991</v>
      </c>
      <c r="P13" s="97"/>
      <c r="Q13" s="101"/>
      <c r="R13" s="101"/>
      <c r="S13" s="101"/>
      <c r="T13" s="101"/>
      <c r="U13" s="101"/>
      <c r="V13" s="101"/>
      <c r="W13" s="101"/>
    </row>
    <row r="14" spans="1:23" s="24" customFormat="1" ht="32.450000000000003" customHeight="1" x14ac:dyDescent="0.2">
      <c r="A14" s="38" t="s">
        <v>17</v>
      </c>
      <c r="B14" s="59" t="s">
        <v>6</v>
      </c>
      <c r="C14" s="69">
        <v>81.212999999999994</v>
      </c>
      <c r="D14" s="70">
        <v>88.933999999999997</v>
      </c>
      <c r="E14" s="71">
        <v>74.801000000000002</v>
      </c>
      <c r="F14" s="89">
        <v>67.373000000000005</v>
      </c>
      <c r="G14" s="75">
        <v>59.271999999999998</v>
      </c>
      <c r="H14" s="44">
        <v>43.618000000000002</v>
      </c>
      <c r="I14" s="43">
        <v>11.170999999999999</v>
      </c>
      <c r="J14" s="31">
        <v>14.337999999999999</v>
      </c>
      <c r="K14" s="44">
        <v>41.517000000000003</v>
      </c>
      <c r="L14" s="43">
        <v>59.832000000000001</v>
      </c>
      <c r="M14" s="31">
        <v>69.447999999999993</v>
      </c>
      <c r="N14" s="44">
        <v>65.930999999999997</v>
      </c>
      <c r="O14" s="43">
        <f t="shared" si="0"/>
        <v>677.44799999999998</v>
      </c>
      <c r="P14" s="97"/>
      <c r="Q14" s="102"/>
      <c r="R14" s="102"/>
      <c r="S14" s="102"/>
      <c r="T14" s="102"/>
      <c r="U14" s="102"/>
      <c r="V14" s="102"/>
      <c r="W14" s="102"/>
    </row>
    <row r="15" spans="1:23" s="10" customFormat="1" ht="49.15" customHeight="1" x14ac:dyDescent="0.2">
      <c r="A15" s="37" t="s">
        <v>15</v>
      </c>
      <c r="B15" s="58" t="s">
        <v>6</v>
      </c>
      <c r="C15" s="74">
        <f>C11-C13</f>
        <v>3061.3119999999999</v>
      </c>
      <c r="D15" s="28">
        <f t="shared" ref="D15:E15" si="5">D11-D13</f>
        <v>2518.0209999999997</v>
      </c>
      <c r="E15" s="40">
        <f t="shared" si="5"/>
        <v>1785.165</v>
      </c>
      <c r="F15" s="27">
        <f>F11-F12+F14</f>
        <v>1808.3710000000001</v>
      </c>
      <c r="G15" s="28">
        <f t="shared" ref="G15:H15" si="6">G11-G12+G14</f>
        <v>1609.4749999999999</v>
      </c>
      <c r="H15" s="41">
        <f t="shared" si="6"/>
        <v>781.56600000000003</v>
      </c>
      <c r="I15" s="79">
        <v>503.733</v>
      </c>
      <c r="J15" s="29">
        <v>493.75700000000001</v>
      </c>
      <c r="K15" s="42">
        <v>330.09199999999998</v>
      </c>
      <c r="L15" s="40">
        <v>962.16700000000003</v>
      </c>
      <c r="M15" s="29">
        <v>2000.557</v>
      </c>
      <c r="N15" s="30">
        <f>N11-N12</f>
        <v>1906.67</v>
      </c>
      <c r="O15" s="94">
        <f t="shared" si="0"/>
        <v>17760.885999999999</v>
      </c>
      <c r="P15" s="97"/>
      <c r="Q15" s="101"/>
      <c r="R15" s="101"/>
      <c r="S15" s="101"/>
      <c r="T15" s="101"/>
      <c r="U15" s="101"/>
      <c r="V15" s="101"/>
      <c r="W15" s="101"/>
    </row>
    <row r="16" spans="1:23" s="10" customFormat="1" ht="44.45" customHeight="1" x14ac:dyDescent="0.2">
      <c r="A16" s="37" t="s">
        <v>11</v>
      </c>
      <c r="B16" s="58" t="s">
        <v>12</v>
      </c>
      <c r="C16" s="32">
        <f>C17*1.1779</f>
        <v>1113.1154999999999</v>
      </c>
      <c r="D16" s="64">
        <f>D17*1.1753</f>
        <v>949.64239999999995</v>
      </c>
      <c r="E16" s="45">
        <f>E17*1.1814</f>
        <v>815.16600000000005</v>
      </c>
      <c r="F16" s="90">
        <f>F17*1.1771</f>
        <v>785.12570000000005</v>
      </c>
      <c r="G16" s="64">
        <f>G17*1.1714</f>
        <v>647.78419999999994</v>
      </c>
      <c r="H16" s="45">
        <f>H17*1.1714</f>
        <v>310.42099999999999</v>
      </c>
      <c r="I16" s="80">
        <v>194.93</v>
      </c>
      <c r="J16" s="81">
        <v>221.39</v>
      </c>
      <c r="K16" s="82">
        <v>385.39</v>
      </c>
      <c r="L16" s="49">
        <v>616.39</v>
      </c>
      <c r="M16" s="81">
        <v>870.02</v>
      </c>
      <c r="N16" s="81">
        <v>920.57</v>
      </c>
      <c r="O16" s="94">
        <f t="shared" si="0"/>
        <v>7829.9448000000011</v>
      </c>
      <c r="P16" s="97"/>
      <c r="Q16" s="101"/>
      <c r="R16" s="101"/>
      <c r="S16" s="101"/>
      <c r="T16" s="101"/>
      <c r="U16" s="101"/>
      <c r="V16" s="101"/>
      <c r="W16" s="101"/>
    </row>
    <row r="17" spans="1:47" ht="44.45" customHeight="1" thickBot="1" x14ac:dyDescent="0.25">
      <c r="A17" s="39" t="s">
        <v>13</v>
      </c>
      <c r="B17" s="60" t="s">
        <v>14</v>
      </c>
      <c r="C17" s="33">
        <v>945</v>
      </c>
      <c r="D17" s="34">
        <v>808</v>
      </c>
      <c r="E17" s="52">
        <v>690</v>
      </c>
      <c r="F17" s="91">
        <v>667</v>
      </c>
      <c r="G17" s="35">
        <v>553</v>
      </c>
      <c r="H17" s="52">
        <v>265</v>
      </c>
      <c r="I17" s="83">
        <v>166</v>
      </c>
      <c r="J17" s="84">
        <v>189</v>
      </c>
      <c r="K17" s="85">
        <v>329</v>
      </c>
      <c r="L17" s="50">
        <v>523</v>
      </c>
      <c r="M17" s="84">
        <v>740</v>
      </c>
      <c r="N17" s="84">
        <v>783</v>
      </c>
      <c r="O17" s="95">
        <f t="shared" si="0"/>
        <v>6658</v>
      </c>
      <c r="P17" s="97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x14ac:dyDescent="0.2">
      <c r="A19" s="22"/>
      <c r="B19" s="14"/>
      <c r="C19" s="12"/>
      <c r="D19" s="12"/>
      <c r="E19" s="12"/>
      <c r="F19" s="15"/>
      <c r="G19" s="1"/>
    </row>
    <row r="20" spans="1:47" ht="14.25" x14ac:dyDescent="0.2">
      <c r="A20" s="22"/>
      <c r="B20" s="14"/>
      <c r="C20" s="16"/>
      <c r="D20" s="16"/>
      <c r="E20" s="16"/>
      <c r="F20" s="15"/>
      <c r="G20" s="1"/>
    </row>
    <row r="21" spans="1:47" ht="17.45" customHeight="1" x14ac:dyDescent="0.2">
      <c r="A21" s="22"/>
      <c r="B21" s="14"/>
      <c r="C21" s="12"/>
      <c r="D21" s="12"/>
      <c r="E21" s="12"/>
      <c r="F21" s="15"/>
      <c r="G21" s="1"/>
      <c r="H21" s="1"/>
      <c r="I21" s="7"/>
      <c r="J21" s="7"/>
      <c r="K21" s="7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customHeight="1" x14ac:dyDescent="0.2">
      <c r="A22" s="23"/>
      <c r="B22" s="17"/>
      <c r="C22" s="2"/>
      <c r="D22" s="2"/>
      <c r="E22" s="2"/>
      <c r="F22" s="16"/>
      <c r="G22" s="99"/>
      <c r="H22" s="99"/>
      <c r="I22" s="99"/>
      <c r="J22" s="99"/>
      <c r="K22" s="99"/>
      <c r="L22" s="99"/>
      <c r="M22" s="100"/>
      <c r="N22" s="100"/>
      <c r="O22" s="100"/>
      <c r="P22" s="100"/>
      <c r="Q22" s="100"/>
      <c r="R22" s="100"/>
      <c r="S22" s="100"/>
      <c r="T22" s="100"/>
      <c r="U22" s="100"/>
      <c r="V22" s="99"/>
      <c r="W22" s="99"/>
      <c r="X22" s="99"/>
      <c r="Y22" s="99"/>
      <c r="Z22" s="99"/>
      <c r="AA22" s="99"/>
      <c r="AB22" s="100"/>
      <c r="AC22" s="100"/>
      <c r="AD22" s="100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8"/>
      <c r="J23" s="18"/>
      <c r="K23" s="18"/>
      <c r="L23" s="12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2"/>
      <c r="Y23" s="12"/>
      <c r="Z23" s="12"/>
      <c r="AA23" s="12"/>
      <c r="AB23" s="18"/>
      <c r="AC23" s="18"/>
      <c r="AD23" s="18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9"/>
      <c r="B24" s="17"/>
      <c r="C24" s="2"/>
      <c r="D24" s="2"/>
      <c r="E24" s="2"/>
      <c r="F24" s="1"/>
      <c r="G24" s="1"/>
      <c r="H24" s="1"/>
      <c r="I24" s="7"/>
      <c r="J24" s="7"/>
      <c r="K24" s="7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7"/>
      <c r="J25" s="7"/>
      <c r="K25" s="7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1"/>
      <c r="Y25" s="1"/>
      <c r="Z25" s="1"/>
      <c r="AA25" s="1"/>
      <c r="AB25" s="7"/>
      <c r="AC25" s="7"/>
      <c r="AD25" s="18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20"/>
      <c r="D27" s="21"/>
      <c r="E27" s="21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9">
    <mergeCell ref="A4:O4"/>
    <mergeCell ref="V22:X22"/>
    <mergeCell ref="Y22:AA22"/>
    <mergeCell ref="AB22:AD22"/>
    <mergeCell ref="P22:R22"/>
    <mergeCell ref="S22:U22"/>
    <mergeCell ref="G22:I22"/>
    <mergeCell ref="J22:L22"/>
    <mergeCell ref="M22:O22"/>
  </mergeCells>
  <pageMargins left="0.78740157480314965" right="0.31496062992125984" top="0.78740157480314965" bottom="0.35433070866141736" header="0" footer="0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2019г.</vt:lpstr>
      <vt:lpstr>'Факт АО "НТГ" 2019г.'!Область_печати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2020-02-11T09:39:42Z</dcterms:modified>
</cp:coreProperties>
</file>