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18г." sheetId="1" r:id="rId1"/>
  </sheets>
  <definedNames>
    <definedName name="_xlnm.Print_Area" localSheetId="0">'Факт АО "НТГ" 2018г.'!$A$1:$O$16</definedName>
  </definedNames>
  <calcPr calcId="152511"/>
</workbook>
</file>

<file path=xl/calcChain.xml><?xml version="1.0" encoding="utf-8"?>
<calcChain xmlns="http://schemas.openxmlformats.org/spreadsheetml/2006/main">
  <c r="K15" i="1" l="1"/>
  <c r="J15" i="1"/>
  <c r="I15" i="1"/>
  <c r="H15" i="1"/>
  <c r="G15" i="1"/>
  <c r="F15" i="1"/>
  <c r="K14" i="1"/>
  <c r="J14" i="1"/>
  <c r="I14" i="1"/>
  <c r="J9" i="1"/>
  <c r="K9" i="1"/>
  <c r="I9" i="1"/>
  <c r="J11" i="1"/>
  <c r="K11" i="1"/>
  <c r="I11" i="1"/>
  <c r="H14" i="1"/>
  <c r="G14" i="1"/>
  <c r="F14" i="1"/>
  <c r="F11" i="1"/>
  <c r="G11" i="1"/>
  <c r="H11" i="1"/>
  <c r="D14" i="1"/>
  <c r="E14" i="1"/>
  <c r="C14" i="1"/>
  <c r="E11" i="1"/>
  <c r="E15" i="1"/>
  <c r="D15" i="1"/>
  <c r="C15" i="1"/>
  <c r="O13" i="1"/>
  <c r="N15" i="1"/>
  <c r="M15" i="1"/>
  <c r="L15" i="1"/>
  <c r="O8" i="1"/>
  <c r="C9" i="1"/>
  <c r="D9" i="1"/>
  <c r="E9" i="1"/>
  <c r="F9" i="1"/>
  <c r="G9" i="1"/>
  <c r="H9" i="1"/>
  <c r="L9" i="1"/>
  <c r="M9" i="1"/>
  <c r="N9" i="1"/>
  <c r="O9" i="1"/>
  <c r="O10" i="1"/>
  <c r="C11" i="1"/>
  <c r="D11" i="1"/>
  <c r="L11" i="1"/>
  <c r="M11" i="1"/>
  <c r="N11" i="1"/>
  <c r="O11" i="1"/>
  <c r="O12" i="1"/>
  <c r="L14" i="1"/>
  <c r="M14" i="1"/>
  <c r="N14" i="1"/>
  <c r="O14" i="1"/>
  <c r="O15" i="1"/>
  <c r="O16" i="1"/>
  <c r="O7" i="1"/>
</calcChain>
</file>

<file path=xl/sharedStrings.xml><?xml version="1.0" encoding="utf-8"?>
<sst xmlns="http://schemas.openxmlformats.org/spreadsheetml/2006/main" count="34" uniqueCount="27">
  <si>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</si>
  <si>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</si>
  <si>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</si>
  <si>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</si>
  <si>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</si>
  <si>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</si>
  <si>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</si>
  <si>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</si>
  <si>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</si>
  <si>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</si>
  <si>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</si>
  <si>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</si>
  <si>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</si>
  <si>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</si>
  <si>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</si>
  <si>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</si>
  <si>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2017 год</t>
  </si>
  <si>
    <t>Потери при передаче тепловой энергии</t>
  </si>
  <si>
    <t>в т.ч. потери</t>
  </si>
  <si>
    <t>4 квартал</t>
  </si>
  <si>
    <t>апрель</t>
  </si>
  <si>
    <t>май</t>
  </si>
  <si>
    <t>июнь</t>
  </si>
  <si>
    <t>июль</t>
  </si>
  <si>
    <t>август</t>
  </si>
  <si>
    <t>сентябрь</t>
  </si>
  <si>
    <t>Фактические показатели отпуска тепловой энергии котельной 
АО "Норильсктрансгаз" в п. Тухард за 9 месяцев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</si>
</sst>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9" fillId="0" borderId="21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5" fontId="9" fillId="0" borderId="20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165" fontId="2" fillId="0" borderId="23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7"/>
  <sheetViews>
    <sheetView tabSelected="1" view="pageBreakPreview" zoomScale="60" zoomScaleNormal="60" workbookViewId="0">
      <selection activeCell="K7" sqref="C7:K7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7.85546875" style="8" customWidth="1"/>
    <col min="6" max="11" width="17.85546875" style="3" customWidth="1"/>
    <col min="12" max="15" width="12.140625" style="3" hidden="1" customWidth="1"/>
    <col min="16" max="16" width="17.42578125" style="3" customWidth="1"/>
    <col min="17" max="16384" width="8.85546875" style="3"/>
  </cols>
  <sheetData>
    <row r="2" spans="1:16" x14ac:dyDescent="0.2">
      <c r="A2" s="1"/>
      <c r="B2" s="2"/>
      <c r="C2" s="2"/>
      <c r="D2" s="2"/>
      <c r="E2" s="2"/>
      <c r="F2" s="1"/>
      <c r="G2" s="1"/>
    </row>
    <row r="3" spans="1:16" x14ac:dyDescent="0.2">
      <c r="A3" s="1"/>
      <c r="B3" s="2"/>
      <c r="C3" s="2"/>
      <c r="D3" s="2"/>
      <c r="E3" s="2"/>
      <c r="F3" s="1"/>
      <c r="G3" s="1"/>
    </row>
    <row r="4" spans="1:16" ht="50.45" customHeight="1" x14ac:dyDescent="0.2">
      <c r="A4" s="85" t="s">
        <v>26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6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6" ht="41.45" customHeight="1" thickBot="1" x14ac:dyDescent="0.25">
      <c r="A6" s="69" t="s">
        <v>0</v>
      </c>
      <c r="B6" s="70" t="s">
        <v>1</v>
      </c>
      <c r="C6" s="76" t="s">
        <v>2</v>
      </c>
      <c r="D6" s="77" t="s">
        <v>3</v>
      </c>
      <c r="E6" s="78" t="s">
        <v>4</v>
      </c>
      <c r="F6" s="69" t="s">
        <v>20</v>
      </c>
      <c r="G6" s="83" t="s">
        <v>21</v>
      </c>
      <c r="H6" s="70" t="s">
        <v>22</v>
      </c>
      <c r="I6" s="69" t="s">
        <v>23</v>
      </c>
      <c r="J6" s="83" t="s">
        <v>24</v>
      </c>
      <c r="K6" s="70" t="s">
        <v>25</v>
      </c>
      <c r="L6" s="87" t="s">
        <v>19</v>
      </c>
      <c r="M6" s="88"/>
      <c r="N6" s="89"/>
      <c r="O6" s="68" t="s">
        <v>16</v>
      </c>
    </row>
    <row r="7" spans="1:16" ht="44.45" customHeight="1" x14ac:dyDescent="0.2">
      <c r="A7" s="58" t="s">
        <v>5</v>
      </c>
      <c r="B7" s="71" t="s">
        <v>6</v>
      </c>
      <c r="C7" s="80">
        <v>4577</v>
      </c>
      <c r="D7" s="81">
        <v>3854</v>
      </c>
      <c r="E7" s="82">
        <v>4140</v>
      </c>
      <c r="F7" s="59">
        <v>3267</v>
      </c>
      <c r="G7" s="26">
        <v>3040</v>
      </c>
      <c r="H7" s="27">
        <v>957</v>
      </c>
      <c r="I7" s="25">
        <v>766</v>
      </c>
      <c r="J7" s="26">
        <v>869</v>
      </c>
      <c r="K7" s="63">
        <v>1505</v>
      </c>
      <c r="L7" s="59">
        <v>2759</v>
      </c>
      <c r="M7" s="26">
        <v>3519</v>
      </c>
      <c r="N7" s="27">
        <v>3752</v>
      </c>
      <c r="O7" s="28">
        <f>SUM(C7:N7)</f>
        <v>33005</v>
      </c>
      <c r="P7" s="84"/>
    </row>
    <row r="8" spans="1:16" ht="44.45" customHeight="1" x14ac:dyDescent="0.2">
      <c r="A8" s="47" t="s">
        <v>7</v>
      </c>
      <c r="B8" s="72" t="s">
        <v>6</v>
      </c>
      <c r="C8" s="29">
        <v>77</v>
      </c>
      <c r="D8" s="30">
        <v>83</v>
      </c>
      <c r="E8" s="52">
        <v>72</v>
      </c>
      <c r="F8" s="51">
        <v>42</v>
      </c>
      <c r="G8" s="30">
        <v>52</v>
      </c>
      <c r="H8" s="31">
        <v>20</v>
      </c>
      <c r="I8" s="29">
        <v>11</v>
      </c>
      <c r="J8" s="30">
        <v>12</v>
      </c>
      <c r="K8" s="52">
        <v>15</v>
      </c>
      <c r="L8" s="51">
        <v>46</v>
      </c>
      <c r="M8" s="30">
        <v>57</v>
      </c>
      <c r="N8" s="31">
        <v>73</v>
      </c>
      <c r="O8" s="32">
        <f t="shared" ref="O8:O16" si="0">SUM(C8:N8)</f>
        <v>560</v>
      </c>
      <c r="P8" s="84"/>
    </row>
    <row r="9" spans="1:16" s="10" customFormat="1" ht="44.45" customHeight="1" x14ac:dyDescent="0.2">
      <c r="A9" s="48" t="s">
        <v>8</v>
      </c>
      <c r="B9" s="73" t="s">
        <v>6</v>
      </c>
      <c r="C9" s="29">
        <f t="shared" ref="C9:N9" si="1">C7-C8</f>
        <v>4500</v>
      </c>
      <c r="D9" s="30">
        <f t="shared" si="1"/>
        <v>3771</v>
      </c>
      <c r="E9" s="52">
        <f t="shared" si="1"/>
        <v>4068</v>
      </c>
      <c r="F9" s="51">
        <f t="shared" si="1"/>
        <v>3225</v>
      </c>
      <c r="G9" s="30">
        <f t="shared" si="1"/>
        <v>2988</v>
      </c>
      <c r="H9" s="31">
        <f t="shared" si="1"/>
        <v>937</v>
      </c>
      <c r="I9" s="29">
        <f t="shared" si="1"/>
        <v>755</v>
      </c>
      <c r="J9" s="30">
        <f t="shared" si="1"/>
        <v>857</v>
      </c>
      <c r="K9" s="52">
        <f t="shared" si="1"/>
        <v>1490</v>
      </c>
      <c r="L9" s="51">
        <f t="shared" si="1"/>
        <v>2713</v>
      </c>
      <c r="M9" s="30">
        <f t="shared" si="1"/>
        <v>3462</v>
      </c>
      <c r="N9" s="31">
        <f t="shared" si="1"/>
        <v>3679</v>
      </c>
      <c r="O9" s="32">
        <f t="shared" si="0"/>
        <v>32445</v>
      </c>
      <c r="P9" s="84"/>
    </row>
    <row r="10" spans="1:16" s="10" customFormat="1" ht="51" customHeight="1" x14ac:dyDescent="0.2">
      <c r="A10" s="48" t="s">
        <v>17</v>
      </c>
      <c r="B10" s="73" t="s">
        <v>6</v>
      </c>
      <c r="C10" s="29">
        <v>574</v>
      </c>
      <c r="D10" s="30">
        <v>519</v>
      </c>
      <c r="E10" s="52">
        <v>574</v>
      </c>
      <c r="F10" s="51">
        <v>556</v>
      </c>
      <c r="G10" s="30">
        <v>574</v>
      </c>
      <c r="H10" s="31">
        <v>556</v>
      </c>
      <c r="I10" s="29">
        <v>162</v>
      </c>
      <c r="J10" s="30">
        <v>162</v>
      </c>
      <c r="K10" s="52">
        <v>556</v>
      </c>
      <c r="L10" s="51">
        <v>529.35599999999999</v>
      </c>
      <c r="M10" s="30">
        <v>494.62900000000002</v>
      </c>
      <c r="N10" s="31">
        <v>506.84899999999999</v>
      </c>
      <c r="O10" s="32">
        <f t="shared" si="0"/>
        <v>5763.8339999999998</v>
      </c>
      <c r="P10" s="84"/>
    </row>
    <row r="11" spans="1:16" s="10" customFormat="1" ht="51" customHeight="1" x14ac:dyDescent="0.2">
      <c r="A11" s="48" t="s">
        <v>9</v>
      </c>
      <c r="B11" s="73" t="s">
        <v>6</v>
      </c>
      <c r="C11" s="29">
        <f>C9-C10</f>
        <v>3926</v>
      </c>
      <c r="D11" s="30">
        <f>D9-D10</f>
        <v>3252</v>
      </c>
      <c r="E11" s="52">
        <f>E9-E10</f>
        <v>3494</v>
      </c>
      <c r="F11" s="51">
        <f t="shared" ref="F11:N11" si="2">F9-F10</f>
        <v>2669</v>
      </c>
      <c r="G11" s="30">
        <f t="shared" si="2"/>
        <v>2414</v>
      </c>
      <c r="H11" s="31">
        <f t="shared" si="2"/>
        <v>381</v>
      </c>
      <c r="I11" s="29">
        <f t="shared" si="2"/>
        <v>593</v>
      </c>
      <c r="J11" s="30">
        <f t="shared" si="2"/>
        <v>695</v>
      </c>
      <c r="K11" s="52">
        <f t="shared" si="2"/>
        <v>934</v>
      </c>
      <c r="L11" s="51">
        <f t="shared" si="2"/>
        <v>2183.6440000000002</v>
      </c>
      <c r="M11" s="30">
        <f t="shared" si="2"/>
        <v>2967.3710000000001</v>
      </c>
      <c r="N11" s="31">
        <f t="shared" si="2"/>
        <v>3172.1509999999998</v>
      </c>
      <c r="O11" s="32">
        <f t="shared" si="0"/>
        <v>26681.165999999997</v>
      </c>
      <c r="P11" s="84"/>
    </row>
    <row r="12" spans="1:16" s="10" customFormat="1" ht="44.45" customHeight="1" x14ac:dyDescent="0.2">
      <c r="A12" s="48" t="s">
        <v>10</v>
      </c>
      <c r="B12" s="73" t="s">
        <v>6</v>
      </c>
      <c r="C12" s="33">
        <v>987.92899999999997</v>
      </c>
      <c r="D12" s="34">
        <v>850.93470000000002</v>
      </c>
      <c r="E12" s="53">
        <v>879.12599999999998</v>
      </c>
      <c r="F12" s="60">
        <v>752.41099999999994</v>
      </c>
      <c r="G12" s="35">
        <v>652.89</v>
      </c>
      <c r="H12" s="35">
        <v>292.149</v>
      </c>
      <c r="I12" s="65">
        <v>121.6507</v>
      </c>
      <c r="J12" s="35">
        <v>122.6027</v>
      </c>
      <c r="K12" s="53">
        <v>618.11300000000006</v>
      </c>
      <c r="L12" s="60">
        <v>604.08899999999994</v>
      </c>
      <c r="M12" s="35">
        <v>723.91600000000005</v>
      </c>
      <c r="N12" s="36">
        <v>799.49199999999996</v>
      </c>
      <c r="O12" s="32">
        <f t="shared" si="0"/>
        <v>7405.3031000000019</v>
      </c>
      <c r="P12" s="84"/>
    </row>
    <row r="13" spans="1:16" s="24" customFormat="1" ht="32.450000000000003" customHeight="1" x14ac:dyDescent="0.2">
      <c r="A13" s="49" t="s">
        <v>18</v>
      </c>
      <c r="B13" s="74" t="s">
        <v>6</v>
      </c>
      <c r="C13" s="37">
        <v>88.35</v>
      </c>
      <c r="D13" s="38">
        <v>78.402000000000001</v>
      </c>
      <c r="E13" s="55">
        <v>75.412000000000006</v>
      </c>
      <c r="F13" s="56">
        <v>63.872999999999998</v>
      </c>
      <c r="G13" s="39">
        <v>57.161999999999999</v>
      </c>
      <c r="H13" s="39">
        <v>24.565000000000001</v>
      </c>
      <c r="I13" s="54">
        <v>10.208</v>
      </c>
      <c r="J13" s="39">
        <v>10.8017</v>
      </c>
      <c r="K13" s="55">
        <v>47.368000000000002</v>
      </c>
      <c r="L13" s="56">
        <v>44.643999999999998</v>
      </c>
      <c r="M13" s="39">
        <v>60.371000000000002</v>
      </c>
      <c r="N13" s="40">
        <v>68.150999999999996</v>
      </c>
      <c r="O13" s="41">
        <f t="shared" si="0"/>
        <v>629.30769999999995</v>
      </c>
      <c r="P13" s="84"/>
    </row>
    <row r="14" spans="1:16" s="10" customFormat="1" ht="49.15" customHeight="1" x14ac:dyDescent="0.2">
      <c r="A14" s="48" t="s">
        <v>15</v>
      </c>
      <c r="B14" s="73" t="s">
        <v>6</v>
      </c>
      <c r="C14" s="29">
        <f>C11-C12+C13</f>
        <v>3026.4209999999998</v>
      </c>
      <c r="D14" s="30">
        <f t="shared" ref="D14:K14" si="3">D11-D12+D13</f>
        <v>2479.4673000000003</v>
      </c>
      <c r="E14" s="52">
        <f t="shared" si="3"/>
        <v>2690.2859999999996</v>
      </c>
      <c r="F14" s="29">
        <f>F11-F12+F13</f>
        <v>1980.462</v>
      </c>
      <c r="G14" s="30">
        <f t="shared" si="3"/>
        <v>1818.2720000000002</v>
      </c>
      <c r="H14" s="52">
        <f t="shared" si="3"/>
        <v>113.416</v>
      </c>
      <c r="I14" s="29">
        <f>I11-I12+I13</f>
        <v>481.5573</v>
      </c>
      <c r="J14" s="30">
        <f t="shared" si="3"/>
        <v>583.19899999999996</v>
      </c>
      <c r="K14" s="52">
        <f t="shared" si="3"/>
        <v>363.25499999999994</v>
      </c>
      <c r="L14" s="51">
        <f t="shared" ref="L14:N14" si="4">L11-L12</f>
        <v>1579.5550000000003</v>
      </c>
      <c r="M14" s="30">
        <f t="shared" si="4"/>
        <v>2243.4549999999999</v>
      </c>
      <c r="N14" s="31">
        <f t="shared" si="4"/>
        <v>2372.6589999999997</v>
      </c>
      <c r="O14" s="32">
        <f t="shared" si="0"/>
        <v>19732.0046</v>
      </c>
      <c r="P14" s="84"/>
    </row>
    <row r="15" spans="1:16" s="10" customFormat="1" ht="44.45" customHeight="1" x14ac:dyDescent="0.2">
      <c r="A15" s="48" t="s">
        <v>11</v>
      </c>
      <c r="B15" s="73" t="s">
        <v>12</v>
      </c>
      <c r="C15" s="42">
        <f>C16*1.1771</f>
        <v>1094.703</v>
      </c>
      <c r="D15" s="79">
        <f>D16*1.1771</f>
        <v>938.14870000000008</v>
      </c>
      <c r="E15" s="57">
        <f>E16*1.1743</f>
        <v>1059.2185999999999</v>
      </c>
      <c r="F15" s="61">
        <f>F16*1.1729</f>
        <v>853.87120000000004</v>
      </c>
      <c r="G15" s="79">
        <f>G16*1.1729</f>
        <v>707.25869999999998</v>
      </c>
      <c r="H15" s="36">
        <f>H16*1.1743</f>
        <v>234.85999999999999</v>
      </c>
      <c r="I15" s="66">
        <f>I16*1.1729</f>
        <v>121.9816</v>
      </c>
      <c r="J15" s="36">
        <f>J16*1.1714</f>
        <v>111.283</v>
      </c>
      <c r="K15" s="57">
        <f>K16*1.1743</f>
        <v>402.78489999999999</v>
      </c>
      <c r="L15" s="61">
        <f>L16*1.1786</f>
        <v>676.51640000000009</v>
      </c>
      <c r="M15" s="36">
        <f>M16*1.1774</f>
        <v>945.45219999999995</v>
      </c>
      <c r="N15" s="36">
        <f>N16*1.1757</f>
        <v>961.72259999999994</v>
      </c>
      <c r="O15" s="32">
        <f t="shared" si="0"/>
        <v>8107.8009000000002</v>
      </c>
      <c r="P15" s="84"/>
    </row>
    <row r="16" spans="1:16" ht="44.45" customHeight="1" thickBot="1" x14ac:dyDescent="0.25">
      <c r="A16" s="50" t="s">
        <v>13</v>
      </c>
      <c r="B16" s="75" t="s">
        <v>14</v>
      </c>
      <c r="C16" s="43">
        <v>930</v>
      </c>
      <c r="D16" s="44">
        <v>797</v>
      </c>
      <c r="E16" s="64">
        <v>902</v>
      </c>
      <c r="F16" s="62">
        <v>728</v>
      </c>
      <c r="G16" s="45">
        <v>603</v>
      </c>
      <c r="H16" s="45">
        <v>200</v>
      </c>
      <c r="I16" s="67">
        <v>104</v>
      </c>
      <c r="J16" s="45">
        <v>95</v>
      </c>
      <c r="K16" s="64">
        <v>343</v>
      </c>
      <c r="L16" s="62">
        <v>574</v>
      </c>
      <c r="M16" s="45">
        <v>803</v>
      </c>
      <c r="N16" s="45">
        <v>818</v>
      </c>
      <c r="O16" s="46">
        <f t="shared" si="0"/>
        <v>6897</v>
      </c>
      <c r="P16" s="84"/>
    </row>
    <row r="17" spans="1:47" x14ac:dyDescent="0.2">
      <c r="A17" s="11"/>
      <c r="B17" s="12"/>
      <c r="C17" s="13"/>
      <c r="D17" s="13"/>
      <c r="E17" s="13"/>
      <c r="F17" s="6"/>
      <c r="G17" s="7"/>
      <c r="H17" s="7"/>
      <c r="I17" s="7"/>
      <c r="J17" s="7"/>
    </row>
    <row r="18" spans="1:47" ht="14.25" x14ac:dyDescent="0.2">
      <c r="A18" s="22"/>
      <c r="B18" s="14"/>
      <c r="C18" s="12"/>
      <c r="D18" s="12"/>
      <c r="E18" s="12"/>
      <c r="F18" s="15"/>
      <c r="G18" s="1"/>
    </row>
    <row r="19" spans="1:47" ht="14.25" x14ac:dyDescent="0.2">
      <c r="A19" s="22"/>
      <c r="B19" s="14"/>
      <c r="C19" s="16"/>
      <c r="D19" s="16"/>
      <c r="E19" s="16"/>
      <c r="F19" s="15"/>
      <c r="G19" s="1"/>
    </row>
    <row r="20" spans="1:47" ht="17.45" customHeight="1" x14ac:dyDescent="0.2">
      <c r="A20" s="22"/>
      <c r="B20" s="14"/>
      <c r="C20" s="12"/>
      <c r="D20" s="12"/>
      <c r="E20" s="12"/>
      <c r="F20" s="1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7"/>
      <c r="AC20" s="7"/>
      <c r="AD20" s="7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7.45" customHeight="1" x14ac:dyDescent="0.2">
      <c r="A21" s="23"/>
      <c r="B21" s="17"/>
      <c r="C21" s="2"/>
      <c r="D21" s="2"/>
      <c r="E21" s="2"/>
      <c r="F21" s="1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90"/>
      <c r="AC21" s="90"/>
      <c r="AD21" s="90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x14ac:dyDescent="0.2">
      <c r="A22" s="7"/>
      <c r="B22" s="2"/>
      <c r="C22" s="2"/>
      <c r="D22" s="2"/>
      <c r="E22" s="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8"/>
      <c r="AC22" s="18"/>
      <c r="AD22" s="18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4.25" x14ac:dyDescent="0.2">
      <c r="A23" s="19"/>
      <c r="B23" s="17"/>
      <c r="C23" s="2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7"/>
      <c r="AC23" s="7"/>
      <c r="AD23" s="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x14ac:dyDescent="0.2">
      <c r="A24" s="1"/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18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4.25" x14ac:dyDescent="0.2">
      <c r="A26" s="7"/>
      <c r="B26" s="9"/>
      <c r="C26" s="20"/>
      <c r="D26" s="21"/>
      <c r="E26" s="21"/>
      <c r="F26" s="7"/>
      <c r="G26" s="7"/>
      <c r="H26" s="7"/>
    </row>
    <row r="27" spans="1:47" x14ac:dyDescent="0.2">
      <c r="A27" s="7"/>
      <c r="B27" s="9"/>
      <c r="C27" s="9"/>
      <c r="D27" s="9"/>
      <c r="E27" s="9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</sheetData>
  <mergeCells count="10">
    <mergeCell ref="A4:O4"/>
    <mergeCell ref="V21:X21"/>
    <mergeCell ref="L6:N6"/>
    <mergeCell ref="Y21:AA21"/>
    <mergeCell ref="AB21:AD21"/>
    <mergeCell ref="P21:R21"/>
    <mergeCell ref="S21:U21"/>
    <mergeCell ref="G21:I21"/>
    <mergeCell ref="J21:L21"/>
    <mergeCell ref="M21:O21"/>
  </mergeCells>
  <pageMargins left="0.78740157480314965" right="0.39370078740157483" top="0.78740157480314965" bottom="0.74803149606299213" header="0" footer="0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2018г.</vt:lpstr>
      <vt:lpstr>'Факт АО "НТГ" 2018г.'!Область_печати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2018-10-12T11:18:59Z</dcterms:modified>
</cp:coreProperties>
</file>